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8445" firstSheet="2" activeTab="3"/>
  </bookViews>
  <sheets>
    <sheet name="2014年大学二上预算--收支总表" sheetId="1" r:id="rId1"/>
    <sheet name="2014年大学二上预算收入预算表" sheetId="2" r:id="rId2"/>
    <sheet name="2014年大学二上预算--支出预算表" sheetId="3" r:id="rId3"/>
    <sheet name="2014年大学二上预算--财政拨款支出" sheetId="4" r:id="rId4"/>
  </sheets>
  <definedNames>
    <definedName name="_xlnm.Print_Titles" localSheetId="1">'2014年大学二上预算收入预算表'!$1:$5</definedName>
  </definedNames>
  <calcPr fullCalcOnLoad="1"/>
</workbook>
</file>

<file path=xl/sharedStrings.xml><?xml version="1.0" encoding="utf-8"?>
<sst xmlns="http://schemas.openxmlformats.org/spreadsheetml/2006/main" count="144" uniqueCount="84">
  <si>
    <t>附件1：</t>
  </si>
  <si>
    <t xml:space="preserve">  单位：万元</t>
  </si>
  <si>
    <t>收      入</t>
  </si>
  <si>
    <t>支      出</t>
  </si>
  <si>
    <t>项目</t>
  </si>
  <si>
    <t>预算数</t>
  </si>
  <si>
    <t>一、财政拨款</t>
  </si>
  <si>
    <t>一、一般公共服务</t>
  </si>
  <si>
    <t>二、事业收入</t>
  </si>
  <si>
    <t>二、外交</t>
  </si>
  <si>
    <t>三、事业单位经营收入</t>
  </si>
  <si>
    <t>三、国防</t>
  </si>
  <si>
    <t>四、其他收入</t>
  </si>
  <si>
    <t>四、教育</t>
  </si>
  <si>
    <t xml:space="preserve">    其中：捐赠收入</t>
  </si>
  <si>
    <t>五、科学技术</t>
  </si>
  <si>
    <t>六、文化体育与传媒</t>
  </si>
  <si>
    <t>本年收入合计</t>
  </si>
  <si>
    <t>本年支出合计</t>
  </si>
  <si>
    <t>用事业基金弥补收支差额</t>
  </si>
  <si>
    <t>结转下年</t>
  </si>
  <si>
    <t>上年结转</t>
  </si>
  <si>
    <t>收    入    总    计</t>
  </si>
  <si>
    <t xml:space="preserve">    支    出    总    计</t>
  </si>
  <si>
    <t>七、住房保障支出</t>
  </si>
  <si>
    <t>附件2：</t>
  </si>
  <si>
    <t>单位：万元</t>
  </si>
  <si>
    <t>科目编码</t>
  </si>
  <si>
    <t>科目名称</t>
  </si>
  <si>
    <t>财政拨款收入</t>
  </si>
  <si>
    <t>上级补助收入</t>
  </si>
  <si>
    <t>事业收入</t>
  </si>
  <si>
    <t>经营收入</t>
  </si>
  <si>
    <t>附属单位缴款</t>
  </si>
  <si>
    <t>其他收入</t>
  </si>
  <si>
    <t>金额</t>
  </si>
  <si>
    <t>其中：教育收费</t>
  </si>
  <si>
    <t>教育</t>
  </si>
  <si>
    <t xml:space="preserve">    普通教育</t>
  </si>
  <si>
    <t xml:space="preserve">      高等教育</t>
  </si>
  <si>
    <t>合计</t>
  </si>
  <si>
    <t>上年结转</t>
  </si>
  <si>
    <t>本年拨款</t>
  </si>
  <si>
    <t>207</t>
  </si>
  <si>
    <t>20703</t>
  </si>
  <si>
    <t>2070306</t>
  </si>
  <si>
    <t>2070307</t>
  </si>
  <si>
    <t>2070399</t>
  </si>
  <si>
    <t>221</t>
  </si>
  <si>
    <t>22102</t>
  </si>
  <si>
    <t>2210201</t>
  </si>
  <si>
    <t>2210202</t>
  </si>
  <si>
    <t>2210203</t>
  </si>
  <si>
    <t xml:space="preserve">  文化体育与传媒</t>
  </si>
  <si>
    <t xml:space="preserve">    体育</t>
  </si>
  <si>
    <t>体育训练</t>
  </si>
  <si>
    <t>体育场馆</t>
  </si>
  <si>
    <t>其他体育支出</t>
  </si>
  <si>
    <t xml:space="preserve">  住房保障支出</t>
  </si>
  <si>
    <t xml:space="preserve">    住房改革支出</t>
  </si>
  <si>
    <t>住房公积金</t>
  </si>
  <si>
    <t>提租补贴</t>
  </si>
  <si>
    <t>购房补贴</t>
  </si>
  <si>
    <t>附件3：</t>
  </si>
  <si>
    <t>基本支出</t>
  </si>
  <si>
    <t>项目支出</t>
  </si>
  <si>
    <t>上缴上级支出</t>
  </si>
  <si>
    <t>经营支出</t>
  </si>
  <si>
    <t>对下级单位补助支出</t>
  </si>
  <si>
    <t xml:space="preserve">      普通教育</t>
  </si>
  <si>
    <t>文化体育与传媒</t>
  </si>
  <si>
    <t>住房保障支出</t>
  </si>
  <si>
    <t>住房改革支出</t>
  </si>
  <si>
    <t>住房公积金</t>
  </si>
  <si>
    <t>附件4：</t>
  </si>
  <si>
    <t>合  计</t>
  </si>
  <si>
    <t>备注</t>
  </si>
  <si>
    <t>进修及培训</t>
  </si>
  <si>
    <t>培训支出</t>
  </si>
  <si>
    <t>上年结余</t>
  </si>
  <si>
    <t>北京体育大学收支预算总表</t>
  </si>
  <si>
    <t>北京体育大学收入预算表</t>
  </si>
  <si>
    <t>北京体育大学支出预算表</t>
  </si>
  <si>
    <t>北京体育大学财政拨款支出预算表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</si>
</sst>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.00_ "/>
  </numFmts>
  <fonts count="12">
    <font>
      <sz val="12"/>
      <name val="宋体"/>
      <family val="0"/>
    </font>
    <font>
      <sz val="10"/>
      <name val="Times New Roman"/>
      <family val="1"/>
    </font>
    <font>
      <sz val="10.5"/>
      <color indexed="8"/>
      <name val="宋体"/>
      <family val="0"/>
    </font>
    <font>
      <sz val="10.5"/>
      <color indexed="8"/>
      <name val="Arial"/>
      <family val="2"/>
    </font>
    <font>
      <b/>
      <sz val="10.5"/>
      <color indexed="8"/>
      <name val="宋体"/>
      <family val="0"/>
    </font>
    <font>
      <b/>
      <sz val="10.5"/>
      <color indexed="8"/>
      <name val="黑体"/>
      <family val="0"/>
    </font>
    <font>
      <sz val="10.5"/>
      <color indexed="8"/>
      <name val="黑体"/>
      <family val="0"/>
    </font>
    <font>
      <sz val="9"/>
      <name val="宋体"/>
      <family val="0"/>
    </font>
    <font>
      <sz val="10.5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.5"/>
      <color indexed="8"/>
      <name val="T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46"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right" vertical="center" wrapText="1"/>
    </xf>
    <xf numFmtId="0" fontId="5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4" fontId="8" fillId="0" borderId="1" xfId="0" applyNumberFormat="1" applyFont="1" applyFill="1" applyBorder="1" applyAlignment="1" applyProtection="1">
      <alignment horizontal="right" vertical="center"/>
      <protection/>
    </xf>
    <xf numFmtId="0" fontId="2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left" wrapText="1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8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180" fontId="2" fillId="0" borderId="1" xfId="0" applyNumberFormat="1" applyFont="1" applyBorder="1" applyAlignment="1">
      <alignment horizontal="right" vertical="center" wrapText="1"/>
    </xf>
    <xf numFmtId="180" fontId="2" fillId="0" borderId="1" xfId="0" applyNumberFormat="1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180" fontId="6" fillId="0" borderId="1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wrapText="1"/>
    </xf>
    <xf numFmtId="0" fontId="2" fillId="0" borderId="2" xfId="0" applyFont="1" applyBorder="1" applyAlignment="1">
      <alignment horizontal="right" wrapText="1"/>
    </xf>
    <xf numFmtId="4" fontId="8" fillId="0" borderId="1" xfId="0" applyNumberFormat="1" applyFont="1" applyFill="1" applyBorder="1" applyAlignment="1" applyProtection="1">
      <alignment horizontal="right" vertical="center"/>
      <protection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" fontId="8" fillId="0" borderId="3" xfId="0" applyNumberFormat="1" applyFont="1" applyFill="1" applyBorder="1" applyAlignment="1" applyProtection="1">
      <alignment horizontal="center" vertical="center"/>
      <protection/>
    </xf>
    <xf numFmtId="4" fontId="8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1" xfId="0" applyFont="1" applyBorder="1" applyAlignment="1">
      <alignment horizontal="left" vertical="center" wrapText="1"/>
    </xf>
    <xf numFmtId="4" fontId="8" fillId="0" borderId="3" xfId="0" applyNumberFormat="1" applyFont="1" applyFill="1" applyBorder="1" applyAlignment="1" applyProtection="1">
      <alignment horizontal="right" vertical="center"/>
      <protection/>
    </xf>
    <xf numFmtId="4" fontId="8" fillId="0" borderId="4" xfId="0" applyNumberFormat="1" applyFont="1" applyFill="1" applyBorder="1" applyAlignment="1" applyProtection="1">
      <alignment horizontal="right" vertical="center"/>
      <protection/>
    </xf>
    <xf numFmtId="0" fontId="8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 wrapText="1"/>
    </xf>
    <xf numFmtId="0" fontId="8" fillId="0" borderId="1" xfId="0" applyFont="1" applyBorder="1" applyAlignment="1">
      <alignment horizontal="left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workbookViewId="0" topLeftCell="A10">
      <selection activeCell="A14" sqref="A14:IV15"/>
    </sheetView>
  </sheetViews>
  <sheetFormatPr defaultColWidth="9.00390625" defaultRowHeight="14.25"/>
  <cols>
    <col min="1" max="1" width="18.375" style="0" customWidth="1"/>
    <col min="2" max="2" width="14.875" style="0" customWidth="1"/>
    <col min="3" max="3" width="10.75390625" style="0" customWidth="1"/>
    <col min="4" max="4" width="9.625" style="0" customWidth="1"/>
    <col min="5" max="5" width="7.50390625" style="0" customWidth="1"/>
    <col min="6" max="6" width="7.25390625" style="0" customWidth="1"/>
    <col min="7" max="7" width="7.125" style="0" customWidth="1"/>
  </cols>
  <sheetData>
    <row r="1" spans="1:7" ht="27.75" customHeight="1">
      <c r="A1" s="22" t="s">
        <v>0</v>
      </c>
      <c r="B1" s="22"/>
      <c r="C1" s="22"/>
      <c r="D1" s="2"/>
      <c r="E1" s="23"/>
      <c r="F1" s="23"/>
      <c r="G1" s="3"/>
    </row>
    <row r="2" spans="1:7" ht="29.25" customHeight="1">
      <c r="A2" s="24" t="s">
        <v>80</v>
      </c>
      <c r="B2" s="24"/>
      <c r="C2" s="24"/>
      <c r="D2" s="24"/>
      <c r="E2" s="24"/>
      <c r="F2" s="24"/>
      <c r="G2" s="24"/>
    </row>
    <row r="3" spans="1:7" ht="14.25">
      <c r="A3" s="25"/>
      <c r="B3" s="25"/>
      <c r="C3" s="25"/>
      <c r="D3" s="4"/>
      <c r="E3" s="25"/>
      <c r="F3" s="25"/>
      <c r="G3" s="4"/>
    </row>
    <row r="4" spans="1:7" ht="21" customHeight="1">
      <c r="A4" s="20"/>
      <c r="B4" s="20"/>
      <c r="C4" s="20"/>
      <c r="D4" s="1"/>
      <c r="E4" s="31" t="s">
        <v>1</v>
      </c>
      <c r="F4" s="31"/>
      <c r="G4" s="31"/>
    </row>
    <row r="5" spans="1:7" ht="30" customHeight="1">
      <c r="A5" s="21" t="s">
        <v>2</v>
      </c>
      <c r="B5" s="21"/>
      <c r="C5" s="21" t="s">
        <v>3</v>
      </c>
      <c r="D5" s="21"/>
      <c r="E5" s="21"/>
      <c r="F5" s="21"/>
      <c r="G5" s="21"/>
    </row>
    <row r="6" spans="1:7" ht="30" customHeight="1">
      <c r="A6" s="6" t="s">
        <v>4</v>
      </c>
      <c r="B6" s="6" t="s">
        <v>5</v>
      </c>
      <c r="C6" s="21" t="s">
        <v>4</v>
      </c>
      <c r="D6" s="21"/>
      <c r="E6" s="21"/>
      <c r="F6" s="21" t="s">
        <v>5</v>
      </c>
      <c r="G6" s="21"/>
    </row>
    <row r="7" spans="1:7" ht="30" customHeight="1">
      <c r="A7" s="7" t="s">
        <v>6</v>
      </c>
      <c r="B7" s="8">
        <v>40153.17</v>
      </c>
      <c r="C7" s="26" t="s">
        <v>7</v>
      </c>
      <c r="D7" s="26"/>
      <c r="E7" s="26"/>
      <c r="F7" s="27"/>
      <c r="G7" s="27"/>
    </row>
    <row r="8" spans="1:7" ht="30" customHeight="1">
      <c r="A8" s="7" t="s">
        <v>8</v>
      </c>
      <c r="B8" s="8">
        <v>11077</v>
      </c>
      <c r="C8" s="26" t="s">
        <v>9</v>
      </c>
      <c r="D8" s="26"/>
      <c r="E8" s="26"/>
      <c r="F8" s="27"/>
      <c r="G8" s="27"/>
    </row>
    <row r="9" spans="1:7" ht="30" customHeight="1">
      <c r="A9" s="7" t="s">
        <v>10</v>
      </c>
      <c r="B9" s="8">
        <v>650</v>
      </c>
      <c r="C9" s="26" t="s">
        <v>11</v>
      </c>
      <c r="D9" s="26"/>
      <c r="E9" s="26"/>
      <c r="F9" s="27"/>
      <c r="G9" s="27"/>
    </row>
    <row r="10" spans="1:7" ht="30" customHeight="1">
      <c r="A10" s="7" t="s">
        <v>12</v>
      </c>
      <c r="B10" s="8">
        <v>4630</v>
      </c>
      <c r="C10" s="26" t="s">
        <v>13</v>
      </c>
      <c r="D10" s="26"/>
      <c r="E10" s="26"/>
      <c r="F10" s="27">
        <v>60272.86</v>
      </c>
      <c r="G10" s="27"/>
    </row>
    <row r="11" spans="1:7" ht="30" customHeight="1">
      <c r="A11" s="7" t="s">
        <v>14</v>
      </c>
      <c r="B11" s="7"/>
      <c r="C11" s="26" t="s">
        <v>15</v>
      </c>
      <c r="D11" s="26"/>
      <c r="E11" s="26"/>
      <c r="F11" s="27"/>
      <c r="G11" s="27"/>
    </row>
    <row r="12" spans="1:7" ht="30" customHeight="1">
      <c r="A12" s="7"/>
      <c r="B12" s="7"/>
      <c r="C12" s="26" t="s">
        <v>16</v>
      </c>
      <c r="D12" s="26"/>
      <c r="E12" s="26"/>
      <c r="F12" s="27">
        <v>2398.68</v>
      </c>
      <c r="G12" s="27"/>
    </row>
    <row r="13" spans="1:7" ht="30" customHeight="1">
      <c r="A13" s="7"/>
      <c r="B13" s="7"/>
      <c r="C13" s="26" t="s">
        <v>24</v>
      </c>
      <c r="D13" s="26"/>
      <c r="E13" s="26"/>
      <c r="F13" s="27">
        <v>2123.46</v>
      </c>
      <c r="G13" s="27"/>
    </row>
    <row r="14" spans="1:7" ht="30" customHeight="1">
      <c r="A14" s="10" t="s">
        <v>17</v>
      </c>
      <c r="B14" s="8">
        <f>SUM(B7:B13)</f>
        <v>56510.17</v>
      </c>
      <c r="C14" s="32" t="s">
        <v>18</v>
      </c>
      <c r="D14" s="32"/>
      <c r="E14" s="32"/>
      <c r="F14" s="27">
        <f>SUM(F7:G13)</f>
        <v>64795</v>
      </c>
      <c r="G14" s="27"/>
    </row>
    <row r="15" spans="1:7" ht="30" customHeight="1">
      <c r="A15" s="7" t="s">
        <v>19</v>
      </c>
      <c r="B15" s="8">
        <v>4294.83</v>
      </c>
      <c r="C15" s="26" t="s">
        <v>20</v>
      </c>
      <c r="D15" s="26"/>
      <c r="E15" s="26"/>
      <c r="F15" s="28"/>
      <c r="G15" s="28"/>
    </row>
    <row r="16" spans="1:7" ht="30" customHeight="1">
      <c r="A16" s="7" t="s">
        <v>21</v>
      </c>
      <c r="B16" s="8">
        <v>3990</v>
      </c>
      <c r="C16" s="26"/>
      <c r="D16" s="26"/>
      <c r="E16" s="26"/>
      <c r="F16" s="28"/>
      <c r="G16" s="28"/>
    </row>
    <row r="17" spans="1:7" ht="30" customHeight="1">
      <c r="A17" s="7"/>
      <c r="B17" s="7"/>
      <c r="C17" s="26"/>
      <c r="D17" s="26"/>
      <c r="E17" s="26"/>
      <c r="F17" s="28"/>
      <c r="G17" s="28"/>
    </row>
    <row r="18" spans="1:7" ht="30" customHeight="1">
      <c r="A18" s="11" t="s">
        <v>22</v>
      </c>
      <c r="B18" s="8">
        <f>SUM(B14:B17)</f>
        <v>64795</v>
      </c>
      <c r="C18" s="29" t="s">
        <v>23</v>
      </c>
      <c r="D18" s="29"/>
      <c r="E18" s="29"/>
      <c r="F18" s="30">
        <f>SUM(F14)</f>
        <v>64795</v>
      </c>
      <c r="G18" s="30"/>
    </row>
  </sheetData>
  <mergeCells count="35">
    <mergeCell ref="C18:E18"/>
    <mergeCell ref="F18:G18"/>
    <mergeCell ref="E4:G4"/>
    <mergeCell ref="C16:E16"/>
    <mergeCell ref="F16:G16"/>
    <mergeCell ref="C17:E17"/>
    <mergeCell ref="F17:G17"/>
    <mergeCell ref="C14:E14"/>
    <mergeCell ref="F14:G14"/>
    <mergeCell ref="C15:E15"/>
    <mergeCell ref="F15:G15"/>
    <mergeCell ref="C12:E12"/>
    <mergeCell ref="F12:G12"/>
    <mergeCell ref="C13:E13"/>
    <mergeCell ref="F13:G13"/>
    <mergeCell ref="C10:E10"/>
    <mergeCell ref="F10:G10"/>
    <mergeCell ref="C11:E11"/>
    <mergeCell ref="F11:G11"/>
    <mergeCell ref="C8:E8"/>
    <mergeCell ref="F8:G8"/>
    <mergeCell ref="C9:E9"/>
    <mergeCell ref="F9:G9"/>
    <mergeCell ref="C6:E6"/>
    <mergeCell ref="F6:G6"/>
    <mergeCell ref="C7:E7"/>
    <mergeCell ref="F7:G7"/>
    <mergeCell ref="A4:C4"/>
    <mergeCell ref="A5:B5"/>
    <mergeCell ref="C5:G5"/>
    <mergeCell ref="A1:C1"/>
    <mergeCell ref="E1:F1"/>
    <mergeCell ref="A2:G2"/>
    <mergeCell ref="A3:C3"/>
    <mergeCell ref="E3:F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1"/>
  <sheetViews>
    <sheetView workbookViewId="0" topLeftCell="A7">
      <selection activeCell="A21" sqref="A21:IV22"/>
    </sheetView>
  </sheetViews>
  <sheetFormatPr defaultColWidth="9.00390625" defaultRowHeight="14.25"/>
  <cols>
    <col min="3" max="3" width="7.875" style="0" customWidth="1"/>
    <col min="4" max="4" width="11.625" style="0" bestFit="1" customWidth="1"/>
    <col min="6" max="6" width="8.25390625" style="0" customWidth="1"/>
    <col min="7" max="7" width="9.375" style="0" bestFit="1" customWidth="1"/>
    <col min="8" max="8" width="6.50390625" style="0" customWidth="1"/>
    <col min="9" max="9" width="9.375" style="0" bestFit="1" customWidth="1"/>
    <col min="10" max="10" width="6.00390625" style="0" customWidth="1"/>
    <col min="11" max="11" width="4.625" style="0" customWidth="1"/>
    <col min="13" max="13" width="7.25390625" style="0" customWidth="1"/>
  </cols>
  <sheetData>
    <row r="1" spans="1:14" ht="14.25">
      <c r="A1" s="22" t="s">
        <v>25</v>
      </c>
      <c r="B1" s="22"/>
      <c r="C1" s="2"/>
      <c r="D1" s="2"/>
      <c r="E1" s="2"/>
      <c r="F1" s="2"/>
      <c r="G1" s="2"/>
      <c r="H1" s="2"/>
      <c r="I1" s="23"/>
      <c r="J1" s="23"/>
      <c r="K1" s="2"/>
      <c r="L1" s="2"/>
      <c r="M1" s="2"/>
      <c r="N1" s="2"/>
    </row>
    <row r="2" spans="1:15" ht="30.75" customHeight="1">
      <c r="A2" s="24" t="s">
        <v>81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25.5" customHeight="1">
      <c r="A3" s="12"/>
      <c r="B3" s="33"/>
      <c r="C3" s="33"/>
      <c r="D3" s="12"/>
      <c r="E3" s="12"/>
      <c r="F3" s="12"/>
      <c r="G3" s="12"/>
      <c r="H3" s="12"/>
      <c r="K3" s="13"/>
      <c r="L3" s="12"/>
      <c r="M3" s="2"/>
      <c r="N3" s="34" t="s">
        <v>26</v>
      </c>
      <c r="O3" s="34"/>
    </row>
    <row r="4" spans="1:15" ht="22.5" customHeight="1">
      <c r="A4" s="21" t="s">
        <v>27</v>
      </c>
      <c r="B4" s="21" t="s">
        <v>28</v>
      </c>
      <c r="C4" s="21"/>
      <c r="D4" s="21" t="s">
        <v>17</v>
      </c>
      <c r="E4" s="21" t="s">
        <v>29</v>
      </c>
      <c r="F4" s="21"/>
      <c r="G4" s="21"/>
      <c r="H4" s="21" t="s">
        <v>30</v>
      </c>
      <c r="I4" s="21" t="s">
        <v>31</v>
      </c>
      <c r="J4" s="21"/>
      <c r="K4" s="21"/>
      <c r="L4" s="21" t="s">
        <v>32</v>
      </c>
      <c r="M4" s="21" t="s">
        <v>33</v>
      </c>
      <c r="N4" s="21" t="s">
        <v>34</v>
      </c>
      <c r="O4" s="21" t="s">
        <v>19</v>
      </c>
    </row>
    <row r="5" spans="1:15" ht="22.5" customHeight="1">
      <c r="A5" s="21"/>
      <c r="B5" s="21"/>
      <c r="C5" s="21"/>
      <c r="D5" s="21"/>
      <c r="E5" s="6" t="s">
        <v>41</v>
      </c>
      <c r="F5" s="6" t="s">
        <v>79</v>
      </c>
      <c r="G5" s="6" t="s">
        <v>42</v>
      </c>
      <c r="H5" s="21"/>
      <c r="I5" s="6" t="s">
        <v>35</v>
      </c>
      <c r="J5" s="40" t="s">
        <v>36</v>
      </c>
      <c r="K5" s="40"/>
      <c r="L5" s="21"/>
      <c r="M5" s="21"/>
      <c r="N5" s="21"/>
      <c r="O5" s="21"/>
    </row>
    <row r="6" spans="1:15" ht="22.5" customHeight="1">
      <c r="A6" s="7">
        <v>205</v>
      </c>
      <c r="B6" s="26" t="s">
        <v>37</v>
      </c>
      <c r="C6" s="26"/>
      <c r="D6" s="8">
        <f>E6+F6+G6+H6+I6+L6+M6+N6+O6</f>
        <v>60272.86</v>
      </c>
      <c r="E6" s="8">
        <v>3940</v>
      </c>
      <c r="F6" s="8"/>
      <c r="G6" s="8">
        <f>G7+G9</f>
        <v>36386.49</v>
      </c>
      <c r="H6" s="9"/>
      <c r="I6" s="8">
        <v>11077</v>
      </c>
      <c r="J6" s="35">
        <v>8283</v>
      </c>
      <c r="K6" s="35"/>
      <c r="L6" s="8">
        <v>650</v>
      </c>
      <c r="M6" s="8">
        <v>0</v>
      </c>
      <c r="N6" s="8">
        <v>3924.54</v>
      </c>
      <c r="O6" s="8">
        <v>4294.83</v>
      </c>
    </row>
    <row r="7" spans="1:15" ht="22.5" customHeight="1">
      <c r="A7" s="7">
        <v>20502</v>
      </c>
      <c r="B7" s="26" t="s">
        <v>38</v>
      </c>
      <c r="C7" s="26"/>
      <c r="D7" s="8">
        <f>E7+F7+G7+H7+I7+L7+M7+N7+O7</f>
        <v>59939.96</v>
      </c>
      <c r="E7" s="8">
        <v>3940</v>
      </c>
      <c r="F7" s="8"/>
      <c r="G7" s="8">
        <v>36053.59</v>
      </c>
      <c r="H7" s="9"/>
      <c r="I7" s="8">
        <v>11077</v>
      </c>
      <c r="J7" s="35">
        <v>8283</v>
      </c>
      <c r="K7" s="35"/>
      <c r="L7" s="8">
        <v>650</v>
      </c>
      <c r="N7" s="8">
        <v>3924.54</v>
      </c>
      <c r="O7" s="8">
        <v>4294.83</v>
      </c>
    </row>
    <row r="8" spans="1:15" ht="22.5" customHeight="1">
      <c r="A8" s="7">
        <v>2050205</v>
      </c>
      <c r="B8" s="26" t="s">
        <v>39</v>
      </c>
      <c r="C8" s="26"/>
      <c r="D8" s="8">
        <f>E8+F8+G8+H8+I8+L8+M8+N8+O8</f>
        <v>59939.96</v>
      </c>
      <c r="E8" s="8">
        <v>3940</v>
      </c>
      <c r="F8" s="8"/>
      <c r="G8" s="8">
        <v>36053.59</v>
      </c>
      <c r="H8" s="9"/>
      <c r="I8" s="8">
        <v>11077</v>
      </c>
      <c r="J8" s="35">
        <v>8283</v>
      </c>
      <c r="K8" s="35"/>
      <c r="L8" s="8">
        <v>650</v>
      </c>
      <c r="N8" s="8">
        <v>3924.54</v>
      </c>
      <c r="O8" s="8">
        <v>4294.83</v>
      </c>
    </row>
    <row r="9" spans="1:15" ht="22.5" customHeight="1">
      <c r="A9" s="7">
        <v>20508</v>
      </c>
      <c r="B9" s="36" t="s">
        <v>77</v>
      </c>
      <c r="C9" s="37"/>
      <c r="D9" s="8">
        <f>E9+F9+G9+H9+I9+L9+M9+N9+O9</f>
        <v>332.9</v>
      </c>
      <c r="E9" s="8"/>
      <c r="F9" s="8"/>
      <c r="G9" s="8">
        <v>332.9</v>
      </c>
      <c r="H9" s="9"/>
      <c r="I9" s="8"/>
      <c r="J9" s="38"/>
      <c r="K9" s="39"/>
      <c r="L9" s="8"/>
      <c r="N9" s="8"/>
      <c r="O9" s="8"/>
    </row>
    <row r="10" spans="1:15" ht="22.5" customHeight="1">
      <c r="A10" s="7">
        <v>2050803</v>
      </c>
      <c r="B10" s="36" t="s">
        <v>78</v>
      </c>
      <c r="C10" s="37"/>
      <c r="D10" s="8">
        <f>E10+F10+G10+H10+I10+L10+M10+N10+O10</f>
        <v>332.9</v>
      </c>
      <c r="E10" s="8"/>
      <c r="F10" s="8"/>
      <c r="G10" s="8">
        <v>332.9</v>
      </c>
      <c r="H10" s="9"/>
      <c r="I10" s="8"/>
      <c r="J10" s="38"/>
      <c r="K10" s="39"/>
      <c r="L10" s="8"/>
      <c r="N10" s="8"/>
      <c r="O10" s="8"/>
    </row>
    <row r="11" spans="1:15" ht="22.5" customHeight="1">
      <c r="A11" s="15" t="s">
        <v>43</v>
      </c>
      <c r="B11" s="43" t="s">
        <v>53</v>
      </c>
      <c r="C11" s="43"/>
      <c r="D11" s="8">
        <f>D12</f>
        <v>2398.6800000000003</v>
      </c>
      <c r="E11" s="8">
        <f>E12</f>
        <v>0</v>
      </c>
      <c r="F11" s="8">
        <f>F12</f>
        <v>50</v>
      </c>
      <c r="G11" s="8">
        <f>G12</f>
        <v>2348.6800000000003</v>
      </c>
      <c r="H11" s="9"/>
      <c r="I11" s="8"/>
      <c r="J11" s="35"/>
      <c r="K11" s="35"/>
      <c r="L11" s="8"/>
      <c r="M11" s="8"/>
      <c r="N11" s="8"/>
      <c r="O11" s="8"/>
    </row>
    <row r="12" spans="1:15" ht="22.5" customHeight="1">
      <c r="A12" s="15" t="s">
        <v>44</v>
      </c>
      <c r="B12" s="43" t="s">
        <v>54</v>
      </c>
      <c r="C12" s="43"/>
      <c r="D12" s="8">
        <f>SUM(D13:D15)</f>
        <v>2398.6800000000003</v>
      </c>
      <c r="E12" s="8">
        <f>SUM(E13:E15)</f>
        <v>0</v>
      </c>
      <c r="F12" s="8">
        <f>SUM(F13:F15)</f>
        <v>50</v>
      </c>
      <c r="G12" s="8">
        <f>SUM(G13:G15)</f>
        <v>2348.6800000000003</v>
      </c>
      <c r="H12" s="9"/>
      <c r="I12" s="8"/>
      <c r="J12" s="35"/>
      <c r="K12" s="35"/>
      <c r="L12" s="8"/>
      <c r="M12" s="8"/>
      <c r="N12" s="8"/>
      <c r="O12" s="8"/>
    </row>
    <row r="13" spans="1:15" ht="22.5" customHeight="1">
      <c r="A13" s="15" t="s">
        <v>45</v>
      </c>
      <c r="B13" s="43" t="s">
        <v>55</v>
      </c>
      <c r="C13" s="43"/>
      <c r="D13" s="8">
        <v>543.4</v>
      </c>
      <c r="E13" s="8">
        <v>0</v>
      </c>
      <c r="F13" s="8"/>
      <c r="G13" s="8">
        <v>543.4</v>
      </c>
      <c r="H13" s="9"/>
      <c r="I13" s="8"/>
      <c r="J13" s="35"/>
      <c r="K13" s="35"/>
      <c r="L13" s="8"/>
      <c r="M13" s="8"/>
      <c r="N13" s="8"/>
      <c r="O13" s="8"/>
    </row>
    <row r="14" spans="1:15" ht="22.5" customHeight="1">
      <c r="A14" s="15" t="s">
        <v>46</v>
      </c>
      <c r="B14" s="43" t="s">
        <v>56</v>
      </c>
      <c r="C14" s="43"/>
      <c r="D14" s="8">
        <v>1850</v>
      </c>
      <c r="E14" s="8"/>
      <c r="F14" s="8">
        <v>50</v>
      </c>
      <c r="G14" s="8">
        <v>1800</v>
      </c>
      <c r="H14" s="9"/>
      <c r="I14" s="8"/>
      <c r="J14" s="35"/>
      <c r="K14" s="35"/>
      <c r="L14" s="8"/>
      <c r="M14" s="8"/>
      <c r="N14" s="8"/>
      <c r="O14" s="8"/>
    </row>
    <row r="15" spans="1:15" ht="22.5" customHeight="1">
      <c r="A15" s="15" t="s">
        <v>47</v>
      </c>
      <c r="B15" s="43" t="s">
        <v>57</v>
      </c>
      <c r="C15" s="43"/>
      <c r="D15" s="8">
        <v>5.28</v>
      </c>
      <c r="E15" s="8"/>
      <c r="F15" s="8"/>
      <c r="G15" s="8">
        <v>5.28</v>
      </c>
      <c r="H15" s="9"/>
      <c r="I15" s="8"/>
      <c r="J15" s="35"/>
      <c r="K15" s="35"/>
      <c r="L15" s="8"/>
      <c r="M15" s="8"/>
      <c r="N15" s="8"/>
      <c r="O15" s="8"/>
    </row>
    <row r="16" spans="1:15" ht="22.5" customHeight="1">
      <c r="A16" s="15" t="s">
        <v>48</v>
      </c>
      <c r="B16" s="43" t="s">
        <v>58</v>
      </c>
      <c r="C16" s="43"/>
      <c r="D16" s="8">
        <f>D17</f>
        <v>2123.46</v>
      </c>
      <c r="E16" s="8"/>
      <c r="F16" s="8"/>
      <c r="G16" s="8">
        <f>G17</f>
        <v>1418</v>
      </c>
      <c r="H16" s="9"/>
      <c r="I16" s="8"/>
      <c r="J16" s="35"/>
      <c r="K16" s="35"/>
      <c r="L16" s="8"/>
      <c r="M16" s="8"/>
      <c r="N16" s="8">
        <f>N17</f>
        <v>705.46</v>
      </c>
      <c r="O16" s="8"/>
    </row>
    <row r="17" spans="1:15" ht="22.5" customHeight="1">
      <c r="A17" s="15" t="s">
        <v>49</v>
      </c>
      <c r="B17" s="43" t="s">
        <v>59</v>
      </c>
      <c r="C17" s="43"/>
      <c r="D17" s="8">
        <f>SUM(D18:D20)</f>
        <v>2123.46</v>
      </c>
      <c r="E17" s="8"/>
      <c r="F17" s="8"/>
      <c r="G17" s="8">
        <f>SUM(G18:G20)</f>
        <v>1418</v>
      </c>
      <c r="H17" s="9"/>
      <c r="I17" s="8"/>
      <c r="J17" s="35"/>
      <c r="K17" s="35"/>
      <c r="L17" s="8"/>
      <c r="M17" s="8"/>
      <c r="N17" s="8">
        <f>SUM(N18:N20)</f>
        <v>705.46</v>
      </c>
      <c r="O17" s="8"/>
    </row>
    <row r="18" spans="1:15" ht="22.5" customHeight="1">
      <c r="A18" s="15" t="s">
        <v>50</v>
      </c>
      <c r="B18" s="43" t="s">
        <v>60</v>
      </c>
      <c r="C18" s="43"/>
      <c r="D18" s="8">
        <f>SUM(E18:O18)</f>
        <v>1300</v>
      </c>
      <c r="E18" s="8"/>
      <c r="F18" s="8"/>
      <c r="G18" s="8">
        <v>740</v>
      </c>
      <c r="H18" s="9"/>
      <c r="I18" s="8"/>
      <c r="J18" s="35"/>
      <c r="K18" s="35"/>
      <c r="L18" s="8"/>
      <c r="M18" s="8"/>
      <c r="N18" s="8">
        <v>560</v>
      </c>
      <c r="O18" s="8"/>
    </row>
    <row r="19" spans="1:15" ht="22.5" customHeight="1">
      <c r="A19" s="15" t="s">
        <v>51</v>
      </c>
      <c r="B19" s="43" t="s">
        <v>61</v>
      </c>
      <c r="C19" s="43"/>
      <c r="D19" s="8">
        <v>183</v>
      </c>
      <c r="E19" s="8"/>
      <c r="F19" s="8"/>
      <c r="G19" s="8">
        <v>183</v>
      </c>
      <c r="H19" s="9"/>
      <c r="I19" s="8"/>
      <c r="J19" s="35"/>
      <c r="K19" s="35"/>
      <c r="L19" s="8"/>
      <c r="M19" s="8"/>
      <c r="N19" s="8">
        <v>0</v>
      </c>
      <c r="O19" s="8"/>
    </row>
    <row r="20" spans="1:15" ht="22.5" customHeight="1">
      <c r="A20" s="15" t="s">
        <v>52</v>
      </c>
      <c r="B20" s="43" t="s">
        <v>62</v>
      </c>
      <c r="C20" s="43"/>
      <c r="D20" s="8">
        <f>SUM(E20:O20)</f>
        <v>640.46</v>
      </c>
      <c r="E20" s="8"/>
      <c r="F20" s="8"/>
      <c r="G20" s="8">
        <v>495</v>
      </c>
      <c r="H20" s="9"/>
      <c r="I20" s="8"/>
      <c r="J20" s="35"/>
      <c r="K20" s="35"/>
      <c r="L20" s="8"/>
      <c r="M20" s="8"/>
      <c r="N20" s="8">
        <v>145.46</v>
      </c>
      <c r="O20" s="8"/>
    </row>
    <row r="21" spans="1:15" ht="22.5" customHeight="1">
      <c r="A21" s="7"/>
      <c r="B21" s="32" t="s">
        <v>40</v>
      </c>
      <c r="C21" s="32"/>
      <c r="D21" s="8">
        <f>D16+D11+D6</f>
        <v>64795</v>
      </c>
      <c r="E21" s="8">
        <f>E16+E11+E6</f>
        <v>3940</v>
      </c>
      <c r="F21" s="8">
        <f>F16+F11+F6</f>
        <v>50</v>
      </c>
      <c r="G21" s="8">
        <f>G16+G11+G6</f>
        <v>40153.17</v>
      </c>
      <c r="H21" s="14"/>
      <c r="I21" s="8">
        <f>I16+I11+I6</f>
        <v>11077</v>
      </c>
      <c r="J21" s="41">
        <f>J8</f>
        <v>8283</v>
      </c>
      <c r="K21" s="42"/>
      <c r="L21" s="8">
        <f>L16+L11+L6</f>
        <v>650</v>
      </c>
      <c r="M21" s="8">
        <f>M16+M11+M6</f>
        <v>0</v>
      </c>
      <c r="N21" s="8">
        <f>N16+N11+N6</f>
        <v>4630</v>
      </c>
      <c r="O21" s="8">
        <f>O16+O11+O6</f>
        <v>4294.83</v>
      </c>
    </row>
  </sheetData>
  <mergeCells count="48">
    <mergeCell ref="J20:K20"/>
    <mergeCell ref="A2:O2"/>
    <mergeCell ref="J16:K16"/>
    <mergeCell ref="J17:K17"/>
    <mergeCell ref="J18:K18"/>
    <mergeCell ref="J19:K19"/>
    <mergeCell ref="J12:K12"/>
    <mergeCell ref="J13:K13"/>
    <mergeCell ref="J14:K14"/>
    <mergeCell ref="J15:K15"/>
    <mergeCell ref="B17:C17"/>
    <mergeCell ref="B18:C18"/>
    <mergeCell ref="B19:C19"/>
    <mergeCell ref="B20:C20"/>
    <mergeCell ref="B21:C21"/>
    <mergeCell ref="J21:K21"/>
    <mergeCell ref="E4:G4"/>
    <mergeCell ref="O4:O5"/>
    <mergeCell ref="B11:C11"/>
    <mergeCell ref="B12:C12"/>
    <mergeCell ref="B13:C13"/>
    <mergeCell ref="B14:C14"/>
    <mergeCell ref="B15:C15"/>
    <mergeCell ref="B16:C16"/>
    <mergeCell ref="B10:C10"/>
    <mergeCell ref="J10:K10"/>
    <mergeCell ref="B8:C8"/>
    <mergeCell ref="J8:K8"/>
    <mergeCell ref="N4:N5"/>
    <mergeCell ref="J5:K5"/>
    <mergeCell ref="H4:H5"/>
    <mergeCell ref="I4:K4"/>
    <mergeCell ref="L4:L5"/>
    <mergeCell ref="M4:M5"/>
    <mergeCell ref="A4:A5"/>
    <mergeCell ref="B4:C5"/>
    <mergeCell ref="D4:D5"/>
    <mergeCell ref="J11:K11"/>
    <mergeCell ref="B6:C6"/>
    <mergeCell ref="J6:K6"/>
    <mergeCell ref="B7:C7"/>
    <mergeCell ref="J7:K7"/>
    <mergeCell ref="B9:C9"/>
    <mergeCell ref="J9:K9"/>
    <mergeCell ref="A1:B1"/>
    <mergeCell ref="I1:J1"/>
    <mergeCell ref="B3:C3"/>
    <mergeCell ref="N3:O3"/>
  </mergeCells>
  <printOptions/>
  <pageMargins left="0.75" right="0.41" top="0.29" bottom="0.22" header="0.2" footer="0.17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1"/>
  <sheetViews>
    <sheetView workbookViewId="0" topLeftCell="A7">
      <selection activeCell="A21" sqref="A21:IV22"/>
    </sheetView>
  </sheetViews>
  <sheetFormatPr defaultColWidth="9.00390625" defaultRowHeight="14.25"/>
  <cols>
    <col min="2" max="2" width="15.75390625" style="0" customWidth="1"/>
    <col min="3" max="3" width="10.375" style="0" customWidth="1"/>
    <col min="4" max="4" width="10.75390625" style="0" customWidth="1"/>
    <col min="5" max="5" width="10.00390625" style="0" customWidth="1"/>
  </cols>
  <sheetData>
    <row r="1" spans="1:9" ht="14.25">
      <c r="A1" s="1" t="s">
        <v>63</v>
      </c>
      <c r="B1" s="2"/>
      <c r="C1" s="2"/>
      <c r="D1" s="2"/>
      <c r="E1" s="2"/>
      <c r="F1" s="2"/>
      <c r="G1" s="2"/>
      <c r="H1" s="2"/>
      <c r="I1" s="17"/>
    </row>
    <row r="2" spans="1:9" ht="25.5" customHeight="1">
      <c r="A2" s="24" t="s">
        <v>82</v>
      </c>
      <c r="B2" s="24"/>
      <c r="C2" s="24"/>
      <c r="D2" s="24"/>
      <c r="E2" s="24"/>
      <c r="F2" s="24"/>
      <c r="G2" s="24"/>
      <c r="H2" s="24"/>
      <c r="I2" s="17"/>
    </row>
    <row r="3" spans="1:9" ht="25.5" customHeight="1">
      <c r="A3" s="12"/>
      <c r="B3" s="12"/>
      <c r="C3" s="12"/>
      <c r="D3" s="12"/>
      <c r="E3" s="12"/>
      <c r="F3" s="12"/>
      <c r="G3" s="44" t="s">
        <v>26</v>
      </c>
      <c r="H3" s="44"/>
      <c r="I3" s="17"/>
    </row>
    <row r="4" spans="1:9" ht="23.25" customHeight="1">
      <c r="A4" s="21" t="s">
        <v>27</v>
      </c>
      <c r="B4" s="21" t="s">
        <v>28</v>
      </c>
      <c r="C4" s="21" t="s">
        <v>40</v>
      </c>
      <c r="D4" s="21" t="s">
        <v>64</v>
      </c>
      <c r="E4" s="21" t="s">
        <v>65</v>
      </c>
      <c r="F4" s="21" t="s">
        <v>66</v>
      </c>
      <c r="G4" s="21" t="s">
        <v>67</v>
      </c>
      <c r="H4" s="21" t="s">
        <v>68</v>
      </c>
      <c r="I4" s="17"/>
    </row>
    <row r="5" spans="1:9" ht="14.25">
      <c r="A5" s="21"/>
      <c r="B5" s="21"/>
      <c r="C5" s="21"/>
      <c r="D5" s="21"/>
      <c r="E5" s="21"/>
      <c r="F5" s="21"/>
      <c r="G5" s="21"/>
      <c r="H5" s="21"/>
      <c r="I5" s="17"/>
    </row>
    <row r="6" spans="1:9" ht="24.75" customHeight="1">
      <c r="A6" s="7">
        <v>205</v>
      </c>
      <c r="B6" s="7" t="s">
        <v>37</v>
      </c>
      <c r="C6" s="8">
        <f aca="true" t="shared" si="0" ref="C6:H6">C7+C9</f>
        <v>60272.86000000001</v>
      </c>
      <c r="D6" s="8">
        <f t="shared" si="0"/>
        <v>42461.4</v>
      </c>
      <c r="E6" s="8">
        <f t="shared" si="0"/>
        <v>17161.460000000003</v>
      </c>
      <c r="F6" s="8">
        <f t="shared" si="0"/>
        <v>0</v>
      </c>
      <c r="G6" s="8">
        <f t="shared" si="0"/>
        <v>650</v>
      </c>
      <c r="H6" s="8">
        <f t="shared" si="0"/>
        <v>0</v>
      </c>
      <c r="I6" s="17"/>
    </row>
    <row r="7" spans="1:9" ht="24.75" customHeight="1">
      <c r="A7" s="7">
        <v>20502</v>
      </c>
      <c r="B7" s="7" t="s">
        <v>69</v>
      </c>
      <c r="C7" s="8">
        <f>SUM(C8)</f>
        <v>59939.96000000001</v>
      </c>
      <c r="D7" s="8">
        <f>SUM(D8)</f>
        <v>42461.4</v>
      </c>
      <c r="E7" s="8">
        <f>SUM(E8)</f>
        <v>16828.56</v>
      </c>
      <c r="F7" s="15"/>
      <c r="G7" s="8">
        <f>SUM(G8)</f>
        <v>650</v>
      </c>
      <c r="H7" s="15"/>
      <c r="I7" s="17"/>
    </row>
    <row r="8" spans="1:9" ht="24.75" customHeight="1">
      <c r="A8" s="7">
        <v>2050205</v>
      </c>
      <c r="B8" s="7" t="s">
        <v>39</v>
      </c>
      <c r="C8" s="8">
        <f>SUM(D8:H8)</f>
        <v>59939.96000000001</v>
      </c>
      <c r="D8" s="8">
        <v>42461.4</v>
      </c>
      <c r="E8" s="8">
        <v>16828.56</v>
      </c>
      <c r="F8" s="15"/>
      <c r="G8" s="8">
        <v>650</v>
      </c>
      <c r="H8" s="15"/>
      <c r="I8" s="17"/>
    </row>
    <row r="9" spans="1:9" ht="24.75" customHeight="1">
      <c r="A9" s="7">
        <v>20508</v>
      </c>
      <c r="B9" s="10" t="s">
        <v>77</v>
      </c>
      <c r="C9" s="8">
        <f>SUM(D9:H9)</f>
        <v>332.9</v>
      </c>
      <c r="D9" s="8"/>
      <c r="E9" s="8">
        <v>332.9</v>
      </c>
      <c r="F9" s="15"/>
      <c r="G9" s="8"/>
      <c r="H9" s="15"/>
      <c r="I9" s="17"/>
    </row>
    <row r="10" spans="1:9" ht="24.75" customHeight="1">
      <c r="A10" s="7">
        <v>2050803</v>
      </c>
      <c r="B10" s="10" t="s">
        <v>78</v>
      </c>
      <c r="C10" s="8">
        <f>SUM(D10:H10)</f>
        <v>332.9</v>
      </c>
      <c r="D10" s="8"/>
      <c r="E10" s="8">
        <v>332.9</v>
      </c>
      <c r="F10" s="15"/>
      <c r="G10" s="8"/>
      <c r="H10" s="15"/>
      <c r="I10" s="17"/>
    </row>
    <row r="11" spans="1:9" ht="24.75" customHeight="1">
      <c r="A11" s="15" t="s">
        <v>43</v>
      </c>
      <c r="B11" s="18" t="s">
        <v>70</v>
      </c>
      <c r="C11" s="8">
        <f>SUM(C12)</f>
        <v>2398.6800000000003</v>
      </c>
      <c r="D11" s="8">
        <f>SUM(D12)</f>
        <v>5.28</v>
      </c>
      <c r="E11" s="8">
        <f>SUM(E12)</f>
        <v>2393.4</v>
      </c>
      <c r="F11" s="15"/>
      <c r="G11" s="8"/>
      <c r="H11" s="15"/>
      <c r="I11" s="17"/>
    </row>
    <row r="12" spans="1:9" ht="24.75" customHeight="1">
      <c r="A12" s="15" t="s">
        <v>44</v>
      </c>
      <c r="B12" s="16" t="s">
        <v>54</v>
      </c>
      <c r="C12" s="8">
        <f aca="true" t="shared" si="1" ref="C12:C20">SUM(D12:H12)</f>
        <v>2398.6800000000003</v>
      </c>
      <c r="D12" s="8">
        <f>SUM(D13:D15)</f>
        <v>5.28</v>
      </c>
      <c r="E12" s="8">
        <f>SUM(E13:E15)</f>
        <v>2393.4</v>
      </c>
      <c r="F12" s="15"/>
      <c r="G12" s="8"/>
      <c r="H12" s="15"/>
      <c r="I12" s="17"/>
    </row>
    <row r="13" spans="1:9" ht="24.75" customHeight="1">
      <c r="A13" s="15" t="s">
        <v>45</v>
      </c>
      <c r="B13" s="16" t="s">
        <v>55</v>
      </c>
      <c r="C13" s="8">
        <f t="shared" si="1"/>
        <v>543.4</v>
      </c>
      <c r="D13" s="15"/>
      <c r="E13" s="8">
        <v>543.4</v>
      </c>
      <c r="F13" s="15"/>
      <c r="G13" s="8"/>
      <c r="H13" s="15"/>
      <c r="I13" s="17"/>
    </row>
    <row r="14" spans="1:9" ht="24.75" customHeight="1">
      <c r="A14" s="15" t="s">
        <v>46</v>
      </c>
      <c r="B14" s="16" t="s">
        <v>56</v>
      </c>
      <c r="C14" s="8">
        <f t="shared" si="1"/>
        <v>1850</v>
      </c>
      <c r="D14" s="15"/>
      <c r="E14" s="8">
        <v>1850</v>
      </c>
      <c r="F14" s="15"/>
      <c r="G14" s="8"/>
      <c r="H14" s="15"/>
      <c r="I14" s="17"/>
    </row>
    <row r="15" spans="1:9" ht="24.75" customHeight="1">
      <c r="A15" s="15" t="s">
        <v>47</v>
      </c>
      <c r="B15" s="16" t="s">
        <v>57</v>
      </c>
      <c r="C15" s="8">
        <f t="shared" si="1"/>
        <v>5.28</v>
      </c>
      <c r="D15" s="8">
        <v>5.28</v>
      </c>
      <c r="E15" s="15"/>
      <c r="F15" s="15"/>
      <c r="G15" s="8"/>
      <c r="H15" s="15"/>
      <c r="I15" s="17"/>
    </row>
    <row r="16" spans="1:9" ht="24.75" customHeight="1">
      <c r="A16" s="15" t="s">
        <v>48</v>
      </c>
      <c r="B16" s="15" t="s">
        <v>71</v>
      </c>
      <c r="C16" s="8">
        <f t="shared" si="1"/>
        <v>2123.46</v>
      </c>
      <c r="D16" s="8">
        <f>D17</f>
        <v>2123.46</v>
      </c>
      <c r="E16" s="15"/>
      <c r="F16" s="15"/>
      <c r="G16" s="8"/>
      <c r="H16" s="15"/>
      <c r="I16" s="17"/>
    </row>
    <row r="17" spans="1:9" ht="24.75" customHeight="1">
      <c r="A17" s="15" t="s">
        <v>49</v>
      </c>
      <c r="B17" s="16" t="s">
        <v>72</v>
      </c>
      <c r="C17" s="8">
        <f t="shared" si="1"/>
        <v>2123.46</v>
      </c>
      <c r="D17" s="8">
        <f>SUM(D18:D20)</f>
        <v>2123.46</v>
      </c>
      <c r="E17" s="15"/>
      <c r="F17" s="15"/>
      <c r="G17" s="8"/>
      <c r="H17" s="15"/>
      <c r="I17" s="17"/>
    </row>
    <row r="18" spans="1:9" ht="24.75" customHeight="1">
      <c r="A18" s="15" t="s">
        <v>50</v>
      </c>
      <c r="B18" s="16" t="s">
        <v>73</v>
      </c>
      <c r="C18" s="8">
        <f t="shared" si="1"/>
        <v>1300</v>
      </c>
      <c r="D18" s="8">
        <v>1300</v>
      </c>
      <c r="E18" s="15"/>
      <c r="F18" s="15"/>
      <c r="G18" s="8"/>
      <c r="H18" s="15"/>
      <c r="I18" s="17"/>
    </row>
    <row r="19" spans="1:9" ht="24.75" customHeight="1">
      <c r="A19" s="15" t="s">
        <v>51</v>
      </c>
      <c r="B19" s="16" t="s">
        <v>61</v>
      </c>
      <c r="C19" s="8">
        <f t="shared" si="1"/>
        <v>183</v>
      </c>
      <c r="D19" s="8">
        <v>183</v>
      </c>
      <c r="E19" s="15"/>
      <c r="F19" s="15"/>
      <c r="G19" s="8"/>
      <c r="H19" s="15"/>
      <c r="I19" s="17"/>
    </row>
    <row r="20" spans="1:9" ht="24.75" customHeight="1">
      <c r="A20" s="15" t="s">
        <v>52</v>
      </c>
      <c r="B20" s="16" t="s">
        <v>62</v>
      </c>
      <c r="C20" s="8">
        <f t="shared" si="1"/>
        <v>640.46</v>
      </c>
      <c r="D20" s="8">
        <v>640.46</v>
      </c>
      <c r="E20" s="15"/>
      <c r="F20" s="15"/>
      <c r="G20" s="8"/>
      <c r="H20" s="15"/>
      <c r="I20" s="17"/>
    </row>
    <row r="21" spans="1:9" ht="24.75" customHeight="1">
      <c r="A21" s="7"/>
      <c r="B21" s="10" t="s">
        <v>40</v>
      </c>
      <c r="C21" s="8">
        <f>C16+C11+C6</f>
        <v>64795.00000000001</v>
      </c>
      <c r="D21" s="8">
        <f>D16+D11+D6</f>
        <v>44590.14</v>
      </c>
      <c r="E21" s="8">
        <f>E16+E11+E6</f>
        <v>19554.860000000004</v>
      </c>
      <c r="F21" s="8">
        <f>F16+F11+F6</f>
        <v>0</v>
      </c>
      <c r="G21" s="8">
        <f>G16+G11+G6</f>
        <v>650</v>
      </c>
      <c r="H21" s="14"/>
      <c r="I21" s="17"/>
    </row>
  </sheetData>
  <mergeCells count="10">
    <mergeCell ref="A2:H2"/>
    <mergeCell ref="A4:A5"/>
    <mergeCell ref="B4:B5"/>
    <mergeCell ref="C4:C5"/>
    <mergeCell ref="D4:D5"/>
    <mergeCell ref="E4:E5"/>
    <mergeCell ref="F4:F5"/>
    <mergeCell ref="G4:G5"/>
    <mergeCell ref="H4:H5"/>
    <mergeCell ref="G3:H3"/>
  </mergeCells>
  <printOptions/>
  <pageMargins left="0.47" right="0.41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7">
      <selection activeCell="A20" sqref="A20:IV21"/>
    </sheetView>
  </sheetViews>
  <sheetFormatPr defaultColWidth="9.00390625" defaultRowHeight="14.25"/>
  <cols>
    <col min="1" max="1" width="10.375" style="0" customWidth="1"/>
    <col min="2" max="2" width="10.00390625" style="0" customWidth="1"/>
    <col min="3" max="3" width="9.25390625" style="0" customWidth="1"/>
    <col min="4" max="4" width="11.50390625" style="0" customWidth="1"/>
    <col min="5" max="5" width="12.875" style="0" customWidth="1"/>
    <col min="6" max="6" width="11.875" style="0" customWidth="1"/>
  </cols>
  <sheetData>
    <row r="1" spans="1:7" ht="20.25" customHeight="1">
      <c r="A1" s="22" t="s">
        <v>74</v>
      </c>
      <c r="B1" s="22"/>
      <c r="C1" s="2"/>
      <c r="D1" s="2"/>
      <c r="E1" s="2"/>
      <c r="F1" s="2"/>
      <c r="G1" s="3"/>
    </row>
    <row r="2" spans="1:7" ht="21" customHeight="1">
      <c r="A2" s="24" t="s">
        <v>83</v>
      </c>
      <c r="B2" s="24"/>
      <c r="C2" s="24"/>
      <c r="D2" s="24"/>
      <c r="E2" s="24"/>
      <c r="F2" s="24"/>
      <c r="G2" s="24"/>
    </row>
    <row r="3" spans="1:7" ht="21" customHeight="1">
      <c r="A3" s="5"/>
      <c r="B3" s="20"/>
      <c r="C3" s="20"/>
      <c r="D3" s="5"/>
      <c r="E3" s="5"/>
      <c r="F3" s="44" t="s">
        <v>26</v>
      </c>
      <c r="G3" s="44"/>
    </row>
    <row r="4" spans="1:7" ht="23.25" customHeight="1">
      <c r="A4" s="6" t="s">
        <v>27</v>
      </c>
      <c r="B4" s="21" t="s">
        <v>28</v>
      </c>
      <c r="C4" s="21"/>
      <c r="D4" s="6" t="s">
        <v>75</v>
      </c>
      <c r="E4" s="6" t="s">
        <v>64</v>
      </c>
      <c r="F4" s="6" t="s">
        <v>65</v>
      </c>
      <c r="G4" s="6" t="s">
        <v>76</v>
      </c>
    </row>
    <row r="5" spans="1:7" ht="30" customHeight="1">
      <c r="A5" s="7">
        <v>205</v>
      </c>
      <c r="B5" s="26" t="s">
        <v>37</v>
      </c>
      <c r="C5" s="26"/>
      <c r="D5" s="8">
        <f>D6+D8</f>
        <v>36386.49</v>
      </c>
      <c r="E5" s="8">
        <f>E6+E8</f>
        <v>22365.03</v>
      </c>
      <c r="F5" s="8">
        <f>F6+F8</f>
        <v>14021.46</v>
      </c>
      <c r="G5" s="7"/>
    </row>
    <row r="6" spans="1:7" ht="30" customHeight="1">
      <c r="A6" s="7">
        <v>20502</v>
      </c>
      <c r="B6" s="26" t="s">
        <v>38</v>
      </c>
      <c r="C6" s="26"/>
      <c r="D6" s="8">
        <f>D7</f>
        <v>36053.59</v>
      </c>
      <c r="E6" s="8">
        <f>E7</f>
        <v>22365.03</v>
      </c>
      <c r="F6" s="8">
        <f>F7</f>
        <v>13688.56</v>
      </c>
      <c r="G6" s="7"/>
    </row>
    <row r="7" spans="1:7" ht="30" customHeight="1">
      <c r="A7" s="7">
        <v>2050205</v>
      </c>
      <c r="B7" s="26" t="s">
        <v>39</v>
      </c>
      <c r="C7" s="26"/>
      <c r="D7" s="8">
        <f>SUM(E7:F7)</f>
        <v>36053.59</v>
      </c>
      <c r="E7" s="8">
        <v>22365.03</v>
      </c>
      <c r="F7" s="8">
        <v>13688.56</v>
      </c>
      <c r="G7" s="7"/>
    </row>
    <row r="8" spans="1:7" ht="30" customHeight="1">
      <c r="A8" s="7">
        <v>20508</v>
      </c>
      <c r="B8" s="36" t="s">
        <v>77</v>
      </c>
      <c r="C8" s="37"/>
      <c r="D8" s="8">
        <v>332.9</v>
      </c>
      <c r="E8" s="8"/>
      <c r="F8" s="8">
        <v>332.9</v>
      </c>
      <c r="G8" s="7"/>
    </row>
    <row r="9" spans="1:7" ht="30" customHeight="1">
      <c r="A9" s="7">
        <v>2050803</v>
      </c>
      <c r="B9" s="36" t="s">
        <v>78</v>
      </c>
      <c r="C9" s="37"/>
      <c r="D9" s="8">
        <v>332.9</v>
      </c>
      <c r="E9" s="8"/>
      <c r="F9" s="8">
        <v>332.9</v>
      </c>
      <c r="G9" s="7"/>
    </row>
    <row r="10" spans="1:7" ht="30" customHeight="1">
      <c r="A10" s="15" t="s">
        <v>43</v>
      </c>
      <c r="B10" s="18" t="s">
        <v>70</v>
      </c>
      <c r="C10" s="7"/>
      <c r="D10" s="8">
        <f>D11</f>
        <v>2348.6800000000003</v>
      </c>
      <c r="E10" s="8">
        <f>E11</f>
        <v>5.28</v>
      </c>
      <c r="F10" s="8">
        <f>F11</f>
        <v>2343.4</v>
      </c>
      <c r="G10" s="7"/>
    </row>
    <row r="11" spans="1:7" ht="30" customHeight="1">
      <c r="A11" s="15" t="s">
        <v>44</v>
      </c>
      <c r="B11" s="43" t="s">
        <v>54</v>
      </c>
      <c r="C11" s="43"/>
      <c r="D11" s="8">
        <f>SUM(D12:D14)</f>
        <v>2348.6800000000003</v>
      </c>
      <c r="E11" s="8">
        <f>SUM(E12:E14)</f>
        <v>5.28</v>
      </c>
      <c r="F11" s="8">
        <f>SUM(F12:F14)</f>
        <v>2343.4</v>
      </c>
      <c r="G11" s="7"/>
    </row>
    <row r="12" spans="1:7" ht="30" customHeight="1">
      <c r="A12" s="15" t="s">
        <v>45</v>
      </c>
      <c r="B12" s="43" t="s">
        <v>55</v>
      </c>
      <c r="C12" s="43"/>
      <c r="D12" s="8">
        <v>543.4</v>
      </c>
      <c r="E12" s="15"/>
      <c r="F12" s="8">
        <v>543.4</v>
      </c>
      <c r="G12" s="7"/>
    </row>
    <row r="13" spans="1:7" ht="30" customHeight="1">
      <c r="A13" s="15" t="s">
        <v>46</v>
      </c>
      <c r="B13" s="43" t="s">
        <v>56</v>
      </c>
      <c r="C13" s="43"/>
      <c r="D13" s="8">
        <v>1800</v>
      </c>
      <c r="E13" s="15"/>
      <c r="F13" s="8">
        <v>1800</v>
      </c>
      <c r="G13" s="7"/>
    </row>
    <row r="14" spans="1:7" ht="30" customHeight="1">
      <c r="A14" s="15" t="s">
        <v>47</v>
      </c>
      <c r="B14" s="43" t="s">
        <v>57</v>
      </c>
      <c r="C14" s="43"/>
      <c r="D14" s="8">
        <v>5.28</v>
      </c>
      <c r="E14" s="8">
        <v>5.28</v>
      </c>
      <c r="F14" s="15"/>
      <c r="G14" s="7"/>
    </row>
    <row r="15" spans="1:7" ht="30" customHeight="1">
      <c r="A15" s="15" t="s">
        <v>48</v>
      </c>
      <c r="B15" s="45" t="s">
        <v>71</v>
      </c>
      <c r="C15" s="45"/>
      <c r="D15" s="8">
        <f>D16</f>
        <v>1418</v>
      </c>
      <c r="E15" s="8">
        <f>E16</f>
        <v>1418</v>
      </c>
      <c r="F15" s="15"/>
      <c r="G15" s="7"/>
    </row>
    <row r="16" spans="1:7" ht="30" customHeight="1">
      <c r="A16" s="15" t="s">
        <v>49</v>
      </c>
      <c r="B16" s="43" t="s">
        <v>72</v>
      </c>
      <c r="C16" s="43"/>
      <c r="D16" s="8">
        <f>SUM(D17:D19)</f>
        <v>1418</v>
      </c>
      <c r="E16" s="8">
        <f>SUM(E17:E19)</f>
        <v>1418</v>
      </c>
      <c r="F16" s="15"/>
      <c r="G16" s="7"/>
    </row>
    <row r="17" spans="1:7" ht="30" customHeight="1">
      <c r="A17" s="15" t="s">
        <v>50</v>
      </c>
      <c r="B17" s="43" t="s">
        <v>73</v>
      </c>
      <c r="C17" s="43"/>
      <c r="D17" s="8">
        <v>740</v>
      </c>
      <c r="E17" s="8">
        <v>740</v>
      </c>
      <c r="F17" s="15"/>
      <c r="G17" s="7"/>
    </row>
    <row r="18" spans="1:7" ht="30" customHeight="1">
      <c r="A18" s="15" t="s">
        <v>51</v>
      </c>
      <c r="B18" s="43" t="s">
        <v>61</v>
      </c>
      <c r="C18" s="43"/>
      <c r="D18" s="8">
        <v>183</v>
      </c>
      <c r="E18" s="8">
        <v>183</v>
      </c>
      <c r="F18" s="15"/>
      <c r="G18" s="7"/>
    </row>
    <row r="19" spans="1:7" ht="30" customHeight="1">
      <c r="A19" s="15" t="s">
        <v>52</v>
      </c>
      <c r="B19" s="43" t="s">
        <v>62</v>
      </c>
      <c r="C19" s="43"/>
      <c r="D19" s="8">
        <v>495</v>
      </c>
      <c r="E19" s="8">
        <v>495</v>
      </c>
      <c r="F19" s="15"/>
      <c r="G19" s="7"/>
    </row>
    <row r="20" spans="1:7" ht="30" customHeight="1">
      <c r="A20" s="19"/>
      <c r="B20" s="32" t="s">
        <v>40</v>
      </c>
      <c r="C20" s="32"/>
      <c r="D20" s="8">
        <f>D15+D10+D5</f>
        <v>40153.17</v>
      </c>
      <c r="E20" s="8">
        <f>E15+E10+E5</f>
        <v>23788.309999999998</v>
      </c>
      <c r="F20" s="8">
        <f>F15+F10+F5</f>
        <v>16364.859999999999</v>
      </c>
      <c r="G20" s="7"/>
    </row>
  </sheetData>
  <mergeCells count="20">
    <mergeCell ref="B18:C18"/>
    <mergeCell ref="B19:C19"/>
    <mergeCell ref="F3:G3"/>
    <mergeCell ref="B7:C7"/>
    <mergeCell ref="B8:C8"/>
    <mergeCell ref="B9:C9"/>
    <mergeCell ref="B5:C5"/>
    <mergeCell ref="B6:C6"/>
    <mergeCell ref="B20:C20"/>
    <mergeCell ref="B11:C11"/>
    <mergeCell ref="B12:C12"/>
    <mergeCell ref="B13:C13"/>
    <mergeCell ref="B14:C14"/>
    <mergeCell ref="B15:C15"/>
    <mergeCell ref="B16:C16"/>
    <mergeCell ref="B17:C17"/>
    <mergeCell ref="A1:B1"/>
    <mergeCell ref="A2:G2"/>
    <mergeCell ref="B3:C3"/>
    <mergeCell ref="B4:C4"/>
  </mergeCells>
  <printOptions/>
  <pageMargins left="0.75" right="0.75" top="0.74" bottom="0.75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lenovon</dc:creator>
  <cp:keywords/>
  <dc:description/>
  <cp:lastModifiedBy>user</cp:lastModifiedBy>
  <cp:lastPrinted>2014-05-09T09:48:36Z</cp:lastPrinted>
  <dcterms:created xsi:type="dcterms:W3CDTF">2013-12-06T01:55:59Z</dcterms:created>
  <dcterms:modified xsi:type="dcterms:W3CDTF">2014-05-09T11:12:59Z</dcterms:modified>
  <cp:category/>
  <cp:version/>
  <cp:contentType/>
  <cp:contentStatus/>
</cp:coreProperties>
</file>